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D:\USERS\ksekyrov\Desktop\AV technika II. 062-2025\"/>
    </mc:Choice>
  </mc:AlternateContent>
  <xr:revisionPtr revIDLastSave="0" documentId="13_ncr:1_{91B2C8AD-A4BD-4194-911C-2EF13891753F}" xr6:coauthVersionLast="47" xr6:coauthVersionMax="47" xr10:uidLastSave="{00000000-0000-0000-0000-000000000000}"/>
  <bookViews>
    <workbookView xWindow="-120" yWindow="-120" windowWidth="29040" windowHeight="15840" xr2:uid="{00000000-000D-0000-FFFF-FFFF00000000}"/>
  </bookViews>
  <sheets>
    <sheet name="AVT" sheetId="1" r:id="rId1"/>
  </sheets>
  <definedNames>
    <definedName name="_xlnm.Print_Area" localSheetId="0">AVT!$B$1:$T$15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9" i="1" l="1"/>
  <c r="N9" i="1"/>
  <c r="Q9" i="1" l="1"/>
  <c r="Q8" i="1"/>
  <c r="R8" i="1"/>
  <c r="N8" i="1"/>
  <c r="Q7" i="1"/>
  <c r="N7" i="1"/>
  <c r="P12" i="1" l="1"/>
  <c r="O12" i="1"/>
  <c r="R7" i="1"/>
</calcChain>
</file>

<file path=xl/sharedStrings.xml><?xml version="1.0" encoding="utf-8"?>
<sst xmlns="http://schemas.openxmlformats.org/spreadsheetml/2006/main" count="57" uniqueCount="47">
  <si>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</si>
  <si>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</si>
  <si>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</si>
  <si>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</si>
  <si>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</si>
  <si>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</si>
  <si>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</si>
  <si>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</si>
  <si>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</si>
  <si>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</si>
  <si>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</si>
  <si>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</si>
  <si>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</si>
  <si>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30237240-3 - Webová kamera</t>
  </si>
  <si>
    <t>32342300-5 - Sady mikrofonů a reproduktorů</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</si>
  <si>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</si>
  <si>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Měrná jednotka [MJ]</t>
  </si>
  <si>
    <t xml:space="preserve">Popis </t>
  </si>
  <si>
    <t>Název</t>
  </si>
  <si>
    <t>Fakturace</t>
  </si>
  <si>
    <t>Kontaktní osoba 
k převzetí zboží</t>
  </si>
  <si>
    <t xml:space="preserve">Místo dodání 
</t>
  </si>
  <si>
    <t xml:space="preserve">POZNÁMKA 
</t>
  </si>
  <si>
    <t xml:space="preserve">CPV - výběr
AUDIOVIZUÁLNÍ TECHNIKA
</t>
  </si>
  <si>
    <r>
      <t xml:space="preserve">Termín dodání 
</t>
    </r>
    <r>
      <rPr>
        <sz val="11"/>
        <rFont val="Calibri"/>
        <family val="2"/>
        <charset val="238"/>
        <scheme val="minor"/>
      </rPr>
      <t>(uveden v kalend. dnech od dojití výzvy Objednatele k plnění Smlouvy)</t>
    </r>
  </si>
  <si>
    <t xml:space="preserve">Maximální cena za jednotlivé položky 
 v Kč BEZ DPH </t>
  </si>
  <si>
    <t>V případě, že se dodavatel při předání zboží na některá uvedená tel. čísla nedovolá, bude v takovém případě volat tel. 377 631 320.</t>
  </si>
  <si>
    <t>ks</t>
  </si>
  <si>
    <t>Samostatná faktura</t>
  </si>
  <si>
    <r>
      <rPr>
        <b/>
        <sz val="11"/>
        <rFont val="Calibri"/>
        <family val="2"/>
        <charset val="238"/>
        <scheme val="minor"/>
      </rPr>
      <t>Odkaz na splnění požadavku Energy star nebo TCO Certified a energetický štítek</t>
    </r>
    <r>
      <rPr>
        <b/>
        <sz val="11"/>
        <color rgb="FFFF0000"/>
        <rFont val="Calibri"/>
        <family val="2"/>
        <charset val="238"/>
        <scheme val="minor"/>
      </rPr>
      <t>*</t>
    </r>
  </si>
  <si>
    <t>Příloha č. 2 Kupní smlouvy - Technická specifikace
Audiovizuální technika (II.) 062 - 2025</t>
  </si>
  <si>
    <t>NE</t>
  </si>
  <si>
    <t>Webkamera</t>
  </si>
  <si>
    <t>Bc. Tereza Huclová, 
Tel.: 37763 1042</t>
  </si>
  <si>
    <t>Univerzitní 8, 
301 00 Plzeň,
Rektorát - Odbor kvality,
místnost UR 116</t>
  </si>
  <si>
    <t>Pokud financováno z projektových prostředků, pak ŘEŠITEL uvede:  NÁZEV A ČÍSLO DOTAČNÍHO PROJEKTU</t>
  </si>
  <si>
    <t xml:space="preserve">Preferujeme černou / šedivou barvu.
Rozlišení FHD minimálně 1920 x 1080, 
minimálně 30 fps, 
automatické ostření, 
vestavěný stereo mikrofon, 
korekce světla, 
redukce okolního ruchu, 
autofocus, 
Plug and play přes USB,  
min. USB 2, 
min. 78stupňové zorné pole (umožní pohodlně zabrat až dvě osoby naráz),  
vhodná pro Windows 10 a více. 
Obsahem balení je kabel min. 1,5 m a držák na uchycení webkamery na notebook i na monitor. </t>
  </si>
  <si>
    <t>Webkamera  s integrovaným mikrofonem</t>
  </si>
  <si>
    <t xml:space="preserve">
Univerzitní 22,
301 00 Plzeň,
Fakulta ekonomická - Katedra podnikové ekonomiky a managementu,
místnost UK 412</t>
  </si>
  <si>
    <t>Ing. Simona Houdková,
Tel.: 37763 3601,
608 551 815</t>
  </si>
  <si>
    <t>Maximální rozlišení videa  Full HD (1920 × 1080 px).
Rozlišení fotografií až 2 Mpx.
Vlastnosti: Manuální ostření, Skládací mechanismus, Vestavěný mikrofon, Závit 1/4“ pro stativ.
Zorný úhel: 106 °.
Hmotnost maximálně 110 g.
Barva se preferuje černá.
Podporované OS: Linux, Windows 10, Windows 11, Windows 7, Windows 8, Windows Vista, Windows XP.
Uchycení: Na klip.
Připojení přes USB 2.0 - kabel součástí dodávky.</t>
  </si>
  <si>
    <t>14 dní</t>
  </si>
  <si>
    <t>Přenosný reproduktor s mikrofony</t>
  </si>
  <si>
    <t>Přenosný reproduktor s minimálně těmito parametry:
 - v setu dva ruční bezdrátové mikrofony v UHF pásmu
 - výstupní výkon: 120 W
 - 2x mikrofonní/ linkový vstup XLR/Jack 6,3 mm, 1x stereo linkový vstup Jack 3,5 mm / 2x CINCH
 - provoz z interní baterie/sítě
 - výdrž na baterii až 4 hodiny
 - funkce: přehrávání MP3 a WAV z USB a SD, přehrávání přes BT, nastavení hlasitosti, možnost nastavení úrovně pro jednotlivé vstupy, 
    nastavení  výšek a basů, LCD display a tlačítka pro práci s SD a USB
 - IR dálkové ovládání
 - napájení mikrofonů 2 x AA alkalickou nebo nabíjecí NIMH baterií
 - možnost uchycení na stojan 35 mm
 - maximální rozměry (Š x V x H) 380 x 580 x 300 mm
 - maximální hmotnost 20 kg
 - integrovaná kolečka a rukojeť pro převážení
 - možnost uložení mikrofonů a kabelů do integrované přihrádky.</t>
  </si>
  <si>
    <t xml:space="preserve">Bc. Tereza Vítová, DiS.,
Tel.: 37763 1075,
604 755 388
popřípadě Mgr. Jana Kuchová, 
Tel.: 37763 1071,
725 870 136 </t>
  </si>
  <si>
    <t>Univerzitní 8, 
301 00 Plzeň,
Rektorát - Odbor vnějších vztahů a komunikace,
místnost UR 312</t>
  </si>
  <si>
    <t>do 30.9.2025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</si>
</sst>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1"/>
      <color rgb="FFFF0000"/>
      <name val="Calibri"/>
      <family val="2"/>
      <charset val="238"/>
      <scheme val="minor"/>
    </font>
    <font>
      <b/>
      <sz val="12"/>
      <color theme="1"/>
      <name val="Calibri"/>
      <family val="2"/>
      <charset val="238"/>
      <scheme val="minor"/>
    </font>
    <font>
      <u/>
      <sz val="11"/>
      <color theme="10"/>
      <name val="Calibri"/>
      <family val="2"/>
      <charset val="238"/>
      <scheme val="minor"/>
    </font>
    <font>
      <b/>
      <sz val="11"/>
      <color theme="1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top style="thick">
        <color indexed="64"/>
      </top>
      <bottom style="thick">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thick">
        <color indexed="64"/>
      </left>
      <right style="medium">
        <color indexed="64"/>
      </right>
      <top/>
      <bottom/>
      <diagonal/>
    </border>
    <border>
      <left style="medium">
        <color indexed="64"/>
      </left>
      <right style="medium">
        <color indexed="64"/>
      </right>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3">
    <xf numFmtId="0" fontId="0" fillId="0" borderId="0"/>
    <xf numFmtId="0" fontId="18" fillId="0" borderId="0"/>
    <xf numFmtId="0" fontId="23" fillId="0" borderId="0" applyNumberFormat="0" applyFill="0" applyBorder="0" applyAlignment="0" applyProtection="0"/>
  </cellStyleXfs>
  <cellXfs count="103">
    <xf numFmtId="0" fontId="0" fillId="0" borderId="0" xfId="0"/>
    <xf numFmtId="0" fontId="16" fillId="4" borderId="9" xfId="0" applyFont="1" applyFill="1" applyBorder="1" applyAlignment="1" applyProtection="1">
      <alignment horizontal="lef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0" fontId="16" fillId="4" borderId="11" xfId="0" applyFont="1" applyFill="1" applyBorder="1" applyAlignment="1" applyProtection="1">
      <alignment horizontal="left" vertical="center" wrapText="1" indent="1"/>
      <protection locked="0"/>
    </xf>
    <xf numFmtId="164" fontId="16" fillId="4" borderId="11" xfId="0" applyNumberFormat="1" applyFont="1" applyFill="1" applyBorder="1" applyAlignment="1" applyProtection="1">
      <alignment horizontal="right" vertical="center" wrapText="1" indent="1"/>
      <protection locked="0"/>
    </xf>
    <xf numFmtId="0" fontId="16" fillId="4" borderId="13" xfId="0" applyFont="1" applyFill="1" applyBorder="1" applyAlignment="1" applyProtection="1">
      <alignment horizontal="left" vertical="center" wrapText="1" indent="1"/>
      <protection locked="0"/>
    </xf>
    <xf numFmtId="164" fontId="16" fillId="4" borderId="13" xfId="0" applyNumberFormat="1" applyFont="1" applyFill="1" applyBorder="1" applyAlignment="1" applyProtection="1">
      <alignment horizontal="right" vertical="center" wrapText="1" indent="1"/>
      <protection locked="0"/>
    </xf>
    <xf numFmtId="0" fontId="22" fillId="2" borderId="0" xfId="0" applyFont="1" applyFill="1" applyAlignment="1" applyProtection="1">
      <alignment horizontal="left" vertical="center" wrapText="1"/>
    </xf>
    <xf numFmtId="0" fontId="22"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8" fillId="0" borderId="0" xfId="0" applyFont="1" applyAlignment="1" applyProtection="1">
      <alignment vertical="top" wrapText="1"/>
    </xf>
    <xf numFmtId="0" fontId="11"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20" fillId="0" borderId="0" xfId="0" applyFont="1" applyAlignment="1" applyProtection="1">
      <alignment vertical="top" wrapText="1"/>
    </xf>
    <xf numFmtId="0" fontId="0" fillId="4" borderId="1" xfId="0" applyFill="1" applyBorder="1" applyProtection="1"/>
    <xf numFmtId="0" fontId="0" fillId="0" borderId="0" xfId="0" applyAlignment="1" applyProtection="1">
      <alignment horizontal="left" vertical="top" indent="1"/>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11" fillId="4" borderId="2" xfId="0" applyFont="1" applyFill="1" applyBorder="1" applyAlignment="1" applyProtection="1">
      <alignment horizontal="center" vertical="center" wrapText="1"/>
    </xf>
    <xf numFmtId="0" fontId="19"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24" fillId="4" borderId="4" xfId="2"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5" fillId="5" borderId="7"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5" fillId="3" borderId="9" xfId="0" applyFont="1"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3" borderId="9" xfId="0" applyFill="1" applyBorder="1" applyAlignment="1" applyProtection="1">
      <alignment horizontal="center" vertical="center" wrapText="1"/>
    </xf>
    <xf numFmtId="0" fontId="4" fillId="3" borderId="9" xfId="0" applyFont="1" applyFill="1" applyBorder="1" applyAlignment="1" applyProtection="1">
      <alignment horizontal="left" vertical="center" wrapText="1" indent="1"/>
    </xf>
    <xf numFmtId="0" fontId="16" fillId="4" borderId="9" xfId="0" applyFont="1" applyFill="1" applyBorder="1" applyAlignment="1" applyProtection="1">
      <alignment horizontal="center" vertical="center" wrapText="1"/>
    </xf>
    <xf numFmtId="0" fontId="7" fillId="3" borderId="9" xfId="0" applyFont="1" applyFill="1" applyBorder="1" applyAlignment="1" applyProtection="1">
      <alignment horizontal="center" vertical="center" wrapText="1"/>
    </xf>
    <xf numFmtId="0" fontId="6" fillId="3" borderId="9" xfId="0" applyFont="1" applyFill="1" applyBorder="1" applyAlignment="1" applyProtection="1">
      <alignment horizontal="center" vertical="center" wrapText="1"/>
    </xf>
    <xf numFmtId="0" fontId="4" fillId="6" borderId="9" xfId="0" applyFont="1" applyFill="1" applyBorder="1" applyAlignment="1" applyProtection="1">
      <alignment horizontal="center" vertical="center" wrapText="1"/>
    </xf>
    <xf numFmtId="0" fontId="11" fillId="3" borderId="9" xfId="0" applyFont="1" applyFill="1" applyBorder="1" applyAlignment="1" applyProtection="1">
      <alignment horizontal="center" vertical="center" wrapText="1"/>
    </xf>
    <xf numFmtId="164" fontId="0" fillId="0" borderId="9" xfId="0" applyNumberFormat="1" applyBorder="1" applyAlignment="1" applyProtection="1">
      <alignment horizontal="right" vertical="center" indent="1"/>
    </xf>
    <xf numFmtId="164" fontId="10" fillId="3" borderId="9" xfId="0" applyNumberFormat="1" applyFon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3" fontId="0" fillId="2" borderId="10" xfId="0" applyNumberFormat="1" applyFill="1" applyBorder="1" applyAlignment="1" applyProtection="1">
      <alignment horizontal="center" vertical="center" wrapText="1"/>
    </xf>
    <xf numFmtId="0" fontId="5" fillId="3" borderId="11" xfId="0" applyFont="1"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3" borderId="11" xfId="0" applyFill="1" applyBorder="1" applyAlignment="1" applyProtection="1">
      <alignment horizontal="center" vertical="center" wrapText="1"/>
    </xf>
    <xf numFmtId="0" fontId="4" fillId="3" borderId="11" xfId="0" applyFont="1" applyFill="1" applyBorder="1" applyAlignment="1" applyProtection="1">
      <alignment horizontal="left" vertical="center" wrapText="1" indent="1"/>
    </xf>
    <xf numFmtId="0" fontId="16" fillId="4" borderId="11" xfId="0" applyFont="1" applyFill="1" applyBorder="1" applyAlignment="1" applyProtection="1">
      <alignment horizontal="center" vertical="center" wrapText="1"/>
    </xf>
    <xf numFmtId="0" fontId="4" fillId="3" borderId="11" xfId="0" applyFont="1" applyFill="1" applyBorder="1" applyAlignment="1" applyProtection="1">
      <alignment horizontal="center" vertical="center" wrapText="1"/>
    </xf>
    <xf numFmtId="0" fontId="6" fillId="3" borderId="11" xfId="0" applyFont="1" applyFill="1" applyBorder="1" applyAlignment="1" applyProtection="1">
      <alignment horizontal="center" vertical="center" wrapText="1"/>
    </xf>
    <xf numFmtId="0" fontId="4" fillId="6" borderId="11" xfId="0" applyFont="1" applyFill="1" applyBorder="1" applyAlignment="1" applyProtection="1">
      <alignment horizontal="center" vertical="center" wrapText="1"/>
    </xf>
    <xf numFmtId="0" fontId="11" fillId="3" borderId="11" xfId="0" applyFont="1" applyFill="1" applyBorder="1" applyAlignment="1" applyProtection="1">
      <alignment horizontal="center" vertical="center" wrapText="1"/>
    </xf>
    <xf numFmtId="164" fontId="0" fillId="0" borderId="11" xfId="0" applyNumberFormat="1" applyBorder="1" applyAlignment="1" applyProtection="1">
      <alignment horizontal="right" vertical="center" indent="1"/>
    </xf>
    <xf numFmtId="164" fontId="10" fillId="3" borderId="11" xfId="0" applyNumberFormat="1" applyFont="1" applyFill="1" applyBorder="1" applyAlignment="1" applyProtection="1">
      <alignment horizontal="right" vertical="center" indent="1"/>
    </xf>
    <xf numFmtId="165" fontId="0" fillId="0" borderId="11" xfId="0" applyNumberFormat="1" applyBorder="1" applyAlignment="1" applyProtection="1">
      <alignment horizontal="right" vertical="center" indent="1"/>
    </xf>
    <xf numFmtId="0" fontId="0" fillId="0" borderId="11" xfId="0" applyBorder="1" applyAlignment="1" applyProtection="1">
      <alignment horizontal="center" vertical="center"/>
    </xf>
    <xf numFmtId="3" fontId="0" fillId="2" borderId="12" xfId="0" applyNumberForma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3" fillId="3" borderId="13" xfId="0" applyFont="1" applyFill="1" applyBorder="1" applyAlignment="1" applyProtection="1">
      <alignment horizontal="left" vertical="center" wrapText="1" indent="1"/>
    </xf>
    <xf numFmtId="0" fontId="16" fillId="4" borderId="13"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0" fontId="2" fillId="6" borderId="13" xfId="0" applyFont="1" applyFill="1" applyBorder="1" applyAlignment="1" applyProtection="1">
      <alignment horizontal="center" vertical="center" wrapText="1"/>
    </xf>
    <xf numFmtId="0" fontId="3" fillId="6" borderId="13" xfId="0" applyFont="1" applyFill="1" applyBorder="1" applyAlignment="1" applyProtection="1">
      <alignment horizontal="center" vertical="center" wrapText="1"/>
    </xf>
    <xf numFmtId="0" fontId="11" fillId="3" borderId="13"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10" fillId="3" borderId="13" xfId="0" applyNumberFormat="1" applyFon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0" fillId="0" borderId="6" xfId="0" applyBorder="1" applyProtection="1"/>
    <xf numFmtId="0" fontId="11" fillId="0" borderId="0" xfId="0" applyFont="1"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21"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0" fontId="15" fillId="0" borderId="0" xfId="0" applyFont="1" applyAlignment="1" applyProtection="1">
      <alignment horizontal="left" vertical="center" wrapText="1"/>
    </xf>
  </cellXfs>
  <cellStyles count="3">
    <cellStyle name="Hypertextový odkaz" xfId="2" builtinId="8"/>
    <cellStyle name="Normální" xfId="0" builtinId="0"/>
    <cellStyle name="normální 3" xfId="1" xr:uid="{00000000-0005-0000-0000-000001000000}"/>
  </cellStyles>
  <dxfs count="12">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numFmt numFmtId="30" formatCode="@"/>
      <fill>
        <patternFill patternType="solid">
          <fgColor rgb="FFFF9F9F"/>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T152"/>
  <sheetViews>
    <sheetView tabSelected="1" topLeftCell="G6" zoomScale="70" zoomScaleNormal="70" workbookViewId="0">
      <selection activeCell="P9" sqref="P9"/>
    </sheetView>
  </sheetViews>
  <sheetFormatPr defaultRowHeight="15" x14ac:dyDescent="0.25"/>
  <cols>
    <col min="1" max="1" width="1.42578125" style="11" bestFit="1" customWidth="1"/>
    <col min="2" max="2" width="5.7109375" style="11" bestFit="1" customWidth="1"/>
    <col min="3" max="3" width="35.7109375" style="10" customWidth="1"/>
    <col min="4" max="4" width="11.42578125" style="101" customWidth="1"/>
    <col min="5" max="5" width="9" style="9" bestFit="1" customWidth="1"/>
    <col min="6" max="6" width="129.140625" style="10" customWidth="1"/>
    <col min="7" max="7" width="30.7109375" style="10" customWidth="1"/>
    <col min="8" max="8" width="30.28515625" style="10" customWidth="1"/>
    <col min="9" max="9" width="23.140625" style="10" customWidth="1"/>
    <col min="10" max="10" width="31.85546875" style="11" hidden="1" customWidth="1"/>
    <col min="11" max="11" width="35.5703125" style="11" customWidth="1"/>
    <col min="12" max="12" width="38.85546875" style="10" customWidth="1"/>
    <col min="13" max="13" width="27.5703125" style="10" customWidth="1"/>
    <col min="14" max="14" width="19.85546875" style="10" hidden="1" customWidth="1"/>
    <col min="15" max="15" width="24" style="11" bestFit="1" customWidth="1"/>
    <col min="16" max="16" width="24.140625" style="11" customWidth="1"/>
    <col min="17" max="17" width="19.7109375" style="11" customWidth="1"/>
    <col min="18" max="18" width="22.140625" style="11" customWidth="1"/>
    <col min="19" max="19" width="13.5703125" style="11" hidden="1" customWidth="1"/>
    <col min="20" max="20" width="34.28515625" style="12" customWidth="1"/>
    <col min="21" max="16384" width="9.140625" style="11"/>
  </cols>
  <sheetData>
    <row r="1" spans="2:20" ht="43.5" customHeight="1" x14ac:dyDescent="0.25">
      <c r="B1" s="7" t="s">
        <v>30</v>
      </c>
      <c r="C1" s="8"/>
      <c r="D1" s="8"/>
    </row>
    <row r="2" spans="2:20" ht="18" customHeight="1" x14ac:dyDescent="0.25">
      <c r="C2" s="11"/>
      <c r="D2" s="13"/>
      <c r="E2" s="14"/>
      <c r="F2" s="15"/>
      <c r="G2" s="15"/>
      <c r="H2" s="15"/>
      <c r="I2" s="11"/>
      <c r="L2" s="16"/>
      <c r="M2" s="15"/>
      <c r="N2" s="15"/>
      <c r="O2" s="15"/>
      <c r="P2" s="15"/>
      <c r="R2" s="17"/>
      <c r="S2" s="18"/>
      <c r="T2" s="19"/>
    </row>
    <row r="3" spans="2:20" ht="18" customHeight="1" x14ac:dyDescent="0.25">
      <c r="B3" s="20"/>
      <c r="C3" s="21" t="s">
        <v>0</v>
      </c>
      <c r="D3" s="22"/>
      <c r="E3" s="22"/>
      <c r="F3" s="22"/>
      <c r="G3" s="23"/>
      <c r="H3" s="23"/>
      <c r="I3" s="23"/>
      <c r="J3" s="23"/>
      <c r="K3" s="17"/>
      <c r="L3" s="24"/>
      <c r="M3" s="24"/>
      <c r="N3" s="24"/>
      <c r="O3" s="24"/>
      <c r="P3" s="24"/>
      <c r="R3" s="17"/>
    </row>
    <row r="4" spans="2:20" ht="18" customHeight="1" thickBot="1" x14ac:dyDescent="0.3">
      <c r="B4" s="25"/>
      <c r="C4" s="26" t="s">
        <v>1</v>
      </c>
      <c r="D4" s="22"/>
      <c r="E4" s="22"/>
      <c r="F4" s="22"/>
      <c r="G4" s="22"/>
      <c r="H4" s="22"/>
      <c r="I4" s="17"/>
      <c r="J4" s="17"/>
      <c r="K4" s="17"/>
      <c r="L4" s="15"/>
      <c r="M4" s="15"/>
      <c r="N4" s="15"/>
      <c r="O4" s="17"/>
      <c r="P4" s="17"/>
      <c r="R4" s="17"/>
    </row>
    <row r="5" spans="2:20" ht="34.5" customHeight="1" thickBot="1" x14ac:dyDescent="0.3">
      <c r="B5" s="27"/>
      <c r="C5" s="28"/>
      <c r="D5" s="29"/>
      <c r="E5" s="29"/>
      <c r="F5" s="15"/>
      <c r="G5" s="30" t="s">
        <v>2</v>
      </c>
      <c r="H5" s="31" t="s">
        <v>2</v>
      </c>
      <c r="I5" s="15"/>
      <c r="L5" s="15"/>
      <c r="M5" s="32"/>
      <c r="N5" s="32"/>
      <c r="P5" s="30" t="s">
        <v>2</v>
      </c>
      <c r="T5" s="33"/>
    </row>
    <row r="6" spans="2:20" ht="76.5" customHeight="1" thickTop="1" thickBot="1" x14ac:dyDescent="0.3">
      <c r="B6" s="34" t="s">
        <v>3</v>
      </c>
      <c r="C6" s="35" t="s">
        <v>18</v>
      </c>
      <c r="D6" s="35" t="s">
        <v>4</v>
      </c>
      <c r="E6" s="35" t="s">
        <v>16</v>
      </c>
      <c r="F6" s="35" t="s">
        <v>17</v>
      </c>
      <c r="G6" s="36" t="s">
        <v>5</v>
      </c>
      <c r="H6" s="37" t="s">
        <v>29</v>
      </c>
      <c r="I6" s="35" t="s">
        <v>19</v>
      </c>
      <c r="J6" s="35" t="s">
        <v>35</v>
      </c>
      <c r="K6" s="38" t="s">
        <v>20</v>
      </c>
      <c r="L6" s="35" t="s">
        <v>21</v>
      </c>
      <c r="M6" s="35" t="s">
        <v>24</v>
      </c>
      <c r="N6" s="35" t="s">
        <v>25</v>
      </c>
      <c r="O6" s="35" t="s">
        <v>6</v>
      </c>
      <c r="P6" s="39" t="s">
        <v>7</v>
      </c>
      <c r="Q6" s="38" t="s">
        <v>8</v>
      </c>
      <c r="R6" s="38" t="s">
        <v>9</v>
      </c>
      <c r="S6" s="35" t="s">
        <v>22</v>
      </c>
      <c r="T6" s="40" t="s">
        <v>23</v>
      </c>
    </row>
    <row r="7" spans="2:20" ht="239.25" customHeight="1" thickTop="1" thickBot="1" x14ac:dyDescent="0.3">
      <c r="B7" s="41">
        <v>1</v>
      </c>
      <c r="C7" s="42" t="s">
        <v>32</v>
      </c>
      <c r="D7" s="43">
        <v>1</v>
      </c>
      <c r="E7" s="44" t="s">
        <v>27</v>
      </c>
      <c r="F7" s="45" t="s">
        <v>36</v>
      </c>
      <c r="G7" s="1"/>
      <c r="H7" s="46" t="s">
        <v>31</v>
      </c>
      <c r="I7" s="47" t="s">
        <v>28</v>
      </c>
      <c r="J7" s="48"/>
      <c r="K7" s="49" t="s">
        <v>33</v>
      </c>
      <c r="L7" s="49" t="s">
        <v>34</v>
      </c>
      <c r="M7" s="50" t="s">
        <v>41</v>
      </c>
      <c r="N7" s="51">
        <f>D7*O7</f>
        <v>2000</v>
      </c>
      <c r="O7" s="52">
        <v>2000</v>
      </c>
      <c r="P7" s="2"/>
      <c r="Q7" s="53">
        <f>D7*P7</f>
        <v>0</v>
      </c>
      <c r="R7" s="54" t="str">
        <f t="shared" ref="R7" si="0">IF(ISNUMBER(P7), IF(P7&gt;O7,"NEVYHOVUJE","VYHOVUJE")," ")</f>
        <v xml:space="preserve"> </v>
      </c>
      <c r="S7" s="44"/>
      <c r="T7" s="44" t="s">
        <v>13</v>
      </c>
    </row>
    <row r="8" spans="2:20" ht="183" customHeight="1" thickBot="1" x14ac:dyDescent="0.3">
      <c r="B8" s="55">
        <v>2</v>
      </c>
      <c r="C8" s="56" t="s">
        <v>37</v>
      </c>
      <c r="D8" s="57">
        <v>3</v>
      </c>
      <c r="E8" s="58" t="s">
        <v>27</v>
      </c>
      <c r="F8" s="59" t="s">
        <v>40</v>
      </c>
      <c r="G8" s="3"/>
      <c r="H8" s="60" t="s">
        <v>31</v>
      </c>
      <c r="I8" s="61" t="s">
        <v>28</v>
      </c>
      <c r="J8" s="62"/>
      <c r="K8" s="63" t="s">
        <v>39</v>
      </c>
      <c r="L8" s="63" t="s">
        <v>38</v>
      </c>
      <c r="M8" s="64" t="s">
        <v>41</v>
      </c>
      <c r="N8" s="65">
        <f>D8*O8</f>
        <v>1740</v>
      </c>
      <c r="O8" s="66">
        <v>580</v>
      </c>
      <c r="P8" s="4"/>
      <c r="Q8" s="67">
        <f>D8*P8</f>
        <v>0</v>
      </c>
      <c r="R8" s="68" t="str">
        <f t="shared" ref="R8" si="1">IF(ISNUMBER(P8), IF(P8&gt;O8,"NEVYHOVUJE","VYHOVUJE")," ")</f>
        <v xml:space="preserve"> </v>
      </c>
      <c r="S8" s="58"/>
      <c r="T8" s="58" t="s">
        <v>13</v>
      </c>
    </row>
    <row r="9" spans="2:20" ht="285.75" customHeight="1" thickBot="1" x14ac:dyDescent="0.3">
      <c r="B9" s="69">
        <v>3</v>
      </c>
      <c r="C9" s="70" t="s">
        <v>42</v>
      </c>
      <c r="D9" s="71">
        <v>1</v>
      </c>
      <c r="E9" s="72" t="s">
        <v>27</v>
      </c>
      <c r="F9" s="73" t="s">
        <v>43</v>
      </c>
      <c r="G9" s="5"/>
      <c r="H9" s="74" t="s">
        <v>31</v>
      </c>
      <c r="I9" s="75" t="s">
        <v>28</v>
      </c>
      <c r="J9" s="76"/>
      <c r="K9" s="77" t="s">
        <v>44</v>
      </c>
      <c r="L9" s="78" t="s">
        <v>45</v>
      </c>
      <c r="M9" s="79" t="s">
        <v>46</v>
      </c>
      <c r="N9" s="80">
        <f>D9*O9</f>
        <v>17000</v>
      </c>
      <c r="O9" s="81">
        <v>17000</v>
      </c>
      <c r="P9" s="6"/>
      <c r="Q9" s="82">
        <f>D9*P9</f>
        <v>0</v>
      </c>
      <c r="R9" s="83" t="str">
        <f t="shared" ref="R9" si="2">IF(ISNUMBER(P9), IF(P9&gt;O9,"NEVYHOVUJE","VYHOVUJE")," ")</f>
        <v xml:space="preserve"> </v>
      </c>
      <c r="S9" s="72"/>
      <c r="T9" s="72" t="s">
        <v>14</v>
      </c>
    </row>
    <row r="10" spans="2:20" ht="13.5" customHeight="1" thickTop="1" thickBot="1" x14ac:dyDescent="0.3">
      <c r="C10" s="11"/>
      <c r="D10" s="11"/>
      <c r="E10" s="11"/>
      <c r="F10" s="11"/>
      <c r="G10" s="11"/>
      <c r="H10" s="11"/>
      <c r="I10" s="11"/>
      <c r="L10" s="11"/>
      <c r="M10" s="11"/>
      <c r="N10" s="11"/>
      <c r="Q10" s="84"/>
    </row>
    <row r="11" spans="2:20" ht="60.75" customHeight="1" thickTop="1" thickBot="1" x14ac:dyDescent="0.3">
      <c r="B11" s="85" t="s">
        <v>10</v>
      </c>
      <c r="C11" s="86"/>
      <c r="D11" s="86"/>
      <c r="E11" s="86"/>
      <c r="F11" s="86"/>
      <c r="G11" s="86"/>
      <c r="H11" s="87"/>
      <c r="I11" s="88"/>
      <c r="J11" s="88"/>
      <c r="K11" s="33"/>
      <c r="L11" s="33"/>
      <c r="M11" s="89"/>
      <c r="N11" s="89"/>
      <c r="O11" s="90" t="s">
        <v>11</v>
      </c>
      <c r="P11" s="91" t="s">
        <v>12</v>
      </c>
      <c r="Q11" s="92"/>
      <c r="R11" s="93"/>
      <c r="S11" s="32"/>
      <c r="T11" s="94"/>
    </row>
    <row r="12" spans="2:20" ht="33" customHeight="1" thickTop="1" thickBot="1" x14ac:dyDescent="0.3">
      <c r="B12" s="95" t="s">
        <v>15</v>
      </c>
      <c r="C12" s="95"/>
      <c r="D12" s="95"/>
      <c r="E12" s="95"/>
      <c r="F12" s="95"/>
      <c r="G12" s="95"/>
      <c r="H12" s="95"/>
      <c r="I12" s="95"/>
      <c r="K12" s="13"/>
      <c r="L12" s="13"/>
      <c r="M12" s="96"/>
      <c r="N12" s="96"/>
      <c r="O12" s="97">
        <f>SUM(N7:N9)</f>
        <v>20740</v>
      </c>
      <c r="P12" s="98">
        <f>SUM(Q7:Q9)</f>
        <v>0</v>
      </c>
      <c r="Q12" s="99"/>
      <c r="R12" s="100"/>
    </row>
    <row r="13" spans="2:20" ht="14.25" customHeight="1" thickTop="1" x14ac:dyDescent="0.25"/>
    <row r="14" spans="2:20" ht="14.25" customHeight="1" x14ac:dyDescent="0.25"/>
    <row r="15" spans="2:20" ht="42" customHeight="1" x14ac:dyDescent="0.25">
      <c r="B15" s="102" t="s">
        <v>26</v>
      </c>
      <c r="C15" s="102"/>
      <c r="D15" s="102"/>
      <c r="E15" s="102"/>
      <c r="F15" s="102"/>
      <c r="G15" s="102"/>
    </row>
    <row r="16" spans="2:20"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sheetData>
  <sheetProtection algorithmName="SHA-512" hashValue="yPstb1d6kAJOfmJLq90LFsvBqZ5Cny5KXx0E+8Qg3e6TRiNIC3O2fEYGB4isShrkgA7tfg2X3lIK69mhzpMatA==" saltValue="SyLSdYerUhpzTSH7t6tZEg==" spinCount="100000" sheet="1" objects="1" scenarios="1" selectLockedCells="1"/>
  <mergeCells count="6">
    <mergeCell ref="B1:D1"/>
    <mergeCell ref="B11:G11"/>
    <mergeCell ref="P11:R11"/>
    <mergeCell ref="B15:G15"/>
    <mergeCell ref="P12:R12"/>
    <mergeCell ref="B12:I12"/>
  </mergeCells>
  <conditionalFormatting sqref="B7:B9">
    <cfRule type="cellIs" dxfId="11" priority="11" operator="greaterThanOrEqual">
      <formula>1</formula>
    </cfRule>
    <cfRule type="containsBlanks" dxfId="10" priority="12">
      <formula>LEN(TRIM(B7))=0</formula>
    </cfRule>
  </conditionalFormatting>
  <conditionalFormatting sqref="D7:D9">
    <cfRule type="containsBlanks" dxfId="9" priority="5">
      <formula>LEN(TRIM(D7))=0</formula>
    </cfRule>
  </conditionalFormatting>
  <conditionalFormatting sqref="G7:H9">
    <cfRule type="notContainsBlanks" dxfId="8" priority="1">
      <formula>LEN(TRIM(G7))&gt;0</formula>
    </cfRule>
    <cfRule type="notContainsBlanks" dxfId="7" priority="2">
      <formula>LEN(TRIM(G7))&gt;0</formula>
    </cfRule>
    <cfRule type="notContainsBlanks" dxfId="6" priority="3">
      <formula>LEN(TRIM(G7))&gt;0</formula>
    </cfRule>
    <cfRule type="containsBlanks" dxfId="5" priority="4">
      <formula>LEN(TRIM(G7))=0</formula>
    </cfRule>
  </conditionalFormatting>
  <conditionalFormatting sqref="P7:P9">
    <cfRule type="notContainsBlanks" dxfId="4" priority="6">
      <formula>LEN(TRIM(P7))&gt;0</formula>
    </cfRule>
    <cfRule type="notContainsBlanks" dxfId="3" priority="7">
      <formula>LEN(TRIM(P7))&gt;0</formula>
    </cfRule>
    <cfRule type="containsBlanks" dxfId="2" priority="8">
      <formula>LEN(TRIM(P7))=0</formula>
    </cfRule>
  </conditionalFormatting>
  <conditionalFormatting sqref="R7:R9">
    <cfRule type="cellIs" dxfId="1" priority="9" operator="equal">
      <formula>"NEVYHOVUJE"</formula>
    </cfRule>
    <cfRule type="cellIs" dxfId="0" priority="10" operator="equal">
      <formula>"VYHOVUJE"</formula>
    </cfRule>
  </conditionalFormatting>
  <dataValidations count="1">
    <dataValidation type="list" showInputMessage="1" showErrorMessage="1" sqref="E7:E9" xr:uid="{00000000-0002-0000-0000-000001000000}">
      <formula1>"ks,bal,sada,"</formula1>
    </dataValidation>
  </dataValidations>
  <hyperlinks>
    <hyperlink ref="H6" location="AVT!B12" display="Odkaz na splnění požadavku Energy star nebo TCO Certified a energetický štítek*" xr:uid="{996C1F0C-21F0-4BE2-811D-CB9F121B2581}"/>
  </hyperlinks>
  <pageMargins left="0.18" right="0.18" top="0.39" bottom="0.78740157480314965" header="0.31496062992125984" footer="0.31496062992125984"/>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9FB2C1E0-AE6F-4F90-BFE6-E5D92C2660AF}">
          <x14:formula1>
            <xm:f>#REF!</xm:f>
          </x14:formula1>
          <xm:sqref>T7:T9</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ksekyrov</cp:lastModifiedBy>
  <cp:revision>1</cp:revision>
  <cp:lastPrinted>2025-08-07T07:33:47Z</cp:lastPrinted>
  <dcterms:created xsi:type="dcterms:W3CDTF">2014-03-05T12:43:32Z</dcterms:created>
  <dcterms:modified xsi:type="dcterms:W3CDTF">2025-08-14T08:52:19Z</dcterms:modified>
</cp:coreProperties>
</file>